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egas\ConsejoMinero\"/>
    </mc:Choice>
  </mc:AlternateContent>
  <bookViews>
    <workbookView xWindow="0" yWindow="0" windowWidth="20490" windowHeight="6930" tabRatio="734" xr2:uid="{00000000-000D-0000-FFFF-FFFF00000000}"/>
  </bookViews>
  <sheets>
    <sheet name="Agua Superficial" sheetId="1" r:id="rId1"/>
    <sheet name="Agua Subterránea" sheetId="2" r:id="rId2"/>
    <sheet name="Aguas Mina" sheetId="3" r:id="rId3"/>
    <sheet name="Agua Mar No Desalada" sheetId="4" r:id="rId4"/>
    <sheet name="Agua Mar Desalada" sheetId="5" r:id="rId5"/>
    <sheet name="Aguas Terceros" sheetId="6" r:id="rId6"/>
  </sheets>
  <definedNames>
    <definedName name="Región">#REF!</definedName>
  </definedNames>
  <calcPr calcId="171027"/>
</workbook>
</file>

<file path=xl/calcChain.xml><?xml version="1.0" encoding="utf-8"?>
<calcChain xmlns="http://schemas.openxmlformats.org/spreadsheetml/2006/main">
  <c r="G11" i="5" l="1"/>
  <c r="C28" i="6" l="1"/>
  <c r="C16" i="4"/>
  <c r="G7" i="4"/>
  <c r="G15" i="1"/>
  <c r="E11" i="6" l="1"/>
  <c r="F11" i="6"/>
  <c r="C10" i="4" l="1"/>
  <c r="F7" i="4"/>
  <c r="E7" i="4"/>
  <c r="C44" i="3"/>
  <c r="G26" i="2"/>
  <c r="C57" i="2"/>
  <c r="C33" i="1" l="1"/>
  <c r="G9" i="5" l="1"/>
  <c r="C19" i="5"/>
  <c r="G22" i="3"/>
  <c r="C15" i="1"/>
  <c r="D15" i="1"/>
  <c r="E15" i="1"/>
  <c r="F15" i="1"/>
  <c r="E22" i="3" l="1"/>
  <c r="F22" i="3"/>
  <c r="E26" i="2"/>
  <c r="F26" i="2"/>
  <c r="E9" i="5"/>
  <c r="F9" i="5"/>
</calcChain>
</file>

<file path=xl/sharedStrings.xml><?xml version="1.0" encoding="utf-8"?>
<sst xmlns="http://schemas.openxmlformats.org/spreadsheetml/2006/main" count="371" uniqueCount="92">
  <si>
    <t>EXTRACCIÓN DE AGUA SUPERFICIAL POR CUENCA</t>
  </si>
  <si>
    <t>Región</t>
  </si>
  <si>
    <t>Cuenca</t>
  </si>
  <si>
    <t>Región de Antofagasta</t>
  </si>
  <si>
    <t>Río Loa</t>
  </si>
  <si>
    <t>Región de Atacama</t>
  </si>
  <si>
    <t>Río Copiapó</t>
  </si>
  <si>
    <t>Pedernales</t>
  </si>
  <si>
    <t>Región de Coquimbo</t>
  </si>
  <si>
    <t>Río Choapa</t>
  </si>
  <si>
    <t>Región de Valparaíso</t>
  </si>
  <si>
    <t>Río Aconcagua</t>
  </si>
  <si>
    <t>Región Metropolitana</t>
  </si>
  <si>
    <t>Río Maipo-Río Mapocho</t>
  </si>
  <si>
    <t>Rio Rapel</t>
  </si>
  <si>
    <t>Región del Lib. General Bernardo O'Higgins</t>
  </si>
  <si>
    <t>Rio Cachapoal</t>
  </si>
  <si>
    <t>Total</t>
  </si>
  <si>
    <t>EXTRACCIÓN DE AGUA SUBTERRÁNEA POR CUENCA</t>
  </si>
  <si>
    <t>Región de Tarapacá</t>
  </si>
  <si>
    <t>Lagunillas</t>
  </si>
  <si>
    <t>Coposa</t>
  </si>
  <si>
    <t>Michincha</t>
  </si>
  <si>
    <t>Salar de Ascotán</t>
  </si>
  <si>
    <t>Salar de Atacama</t>
  </si>
  <si>
    <t>Salar de Punta Negra</t>
  </si>
  <si>
    <t>Monturaqui</t>
  </si>
  <si>
    <t>Quebrada La Negra</t>
  </si>
  <si>
    <t>Peñón</t>
  </si>
  <si>
    <t>Salar de Maricunga</t>
  </si>
  <si>
    <t>Río Salado</t>
  </si>
  <si>
    <t>Río Elqui</t>
  </si>
  <si>
    <t>Costeras entre La Ligua y Río Aconcagua</t>
  </si>
  <si>
    <t>EXTRACCIÓN DE AGUA MINA POR CUENCA</t>
  </si>
  <si>
    <t>Huinquintipa</t>
  </si>
  <si>
    <t>Hamburgo</t>
  </si>
  <si>
    <t>Falla Mantoverde</t>
  </si>
  <si>
    <t>Río Maipo</t>
  </si>
  <si>
    <t>Sector/Bahía</t>
  </si>
  <si>
    <t>Michilla</t>
  </si>
  <si>
    <t>Mejillones</t>
  </si>
  <si>
    <t>Puerto Coloso</t>
  </si>
  <si>
    <t>Bahía Flamenco</t>
  </si>
  <si>
    <t>ADQUISICIÓN DE AGUA A TERCEROS POR REGIÓN</t>
  </si>
  <si>
    <t>Quebrada Blanca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</si>
  <si>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</t>
    </r>
  </si>
  <si>
    <t>Región del Lib. Bernardo O'Higgins</t>
  </si>
  <si>
    <t>Río Cachapoal</t>
  </si>
  <si>
    <t>-</t>
  </si>
  <si>
    <t>Quebrada Tamas</t>
  </si>
  <si>
    <t>EXTRACCIÓN DE AGUA DE MAR NO DESALADA POR SECTOR/BAHÍA</t>
  </si>
  <si>
    <t>OBTENCIÓN DE AGUA DE MAR DESALADA POR SECTOR/BAHÍA</t>
  </si>
  <si>
    <t>Punta Padrones</t>
  </si>
  <si>
    <t>Cerro Colorado</t>
  </si>
  <si>
    <t>Doña Inés de Collahuasi</t>
  </si>
  <si>
    <t>El Abra</t>
  </si>
  <si>
    <t>Chuquicamata</t>
  </si>
  <si>
    <t>Radomiro Tomic</t>
  </si>
  <si>
    <t>Ministro Hales</t>
  </si>
  <si>
    <t>Centinela</t>
  </si>
  <si>
    <t>Gabriela Mistral</t>
  </si>
  <si>
    <t>Lomas Bayas</t>
  </si>
  <si>
    <t>Zaldívar</t>
  </si>
  <si>
    <t>Escondida</t>
  </si>
  <si>
    <t>Altonorte</t>
  </si>
  <si>
    <t>Salvador</t>
  </si>
  <si>
    <t>Maricunga</t>
  </si>
  <si>
    <t>Ojos del Salado</t>
  </si>
  <si>
    <t>Candelaria</t>
  </si>
  <si>
    <t>Caserones</t>
  </si>
  <si>
    <t xml:space="preserve">Carmen de Andacollo </t>
  </si>
  <si>
    <t>Los Pelambres</t>
  </si>
  <si>
    <t>Andina</t>
  </si>
  <si>
    <t>Ventanas</t>
  </si>
  <si>
    <t>El Soldado</t>
  </si>
  <si>
    <t>Chagres</t>
  </si>
  <si>
    <t>Los Bronces</t>
  </si>
  <si>
    <t>El Teniente</t>
  </si>
  <si>
    <t>Caudal (m3/s)</t>
  </si>
  <si>
    <t>Empresa</t>
  </si>
  <si>
    <t>Sierra Gorda</t>
  </si>
  <si>
    <t>Carmén de Andacollo</t>
  </si>
  <si>
    <t>Antucoya</t>
  </si>
  <si>
    <t>Spence</t>
  </si>
  <si>
    <t>Franke</t>
  </si>
  <si>
    <t>ADQUISICIÓN DE AGUA A TERCEROS POR EMPRESA</t>
  </si>
  <si>
    <t>EXTRACCIÓN DE AGUA SUPERFICIAL POR FAENA</t>
  </si>
  <si>
    <t>Faena</t>
  </si>
  <si>
    <t>EXTRACCIÓN DE AGUA SUBTERRÁNEA POR FAENA</t>
  </si>
  <si>
    <t>EXTRACCIÓN DE AGUA MINA POR FAENA</t>
  </si>
  <si>
    <t>EXTRACCIÓN DE AGUA DE MAR NO DESALADA POR FAENA</t>
  </si>
  <si>
    <t>OBTENCIÓN DE AGUA DE MAR DESALADA POR FAENA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</si>
</sst>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#,##0.000"/>
    <numFmt numFmtId="166" formatCode="#,##0.0000"/>
    <numFmt numFmtId="167" formatCode="0.000"/>
    <numFmt numFmtId="168" formatCode="0.0000000000"/>
    <numFmt numFmtId="169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2D69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AD47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3" fontId="2" fillId="2" borderId="2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Border="1"/>
    <xf numFmtId="0" fontId="0" fillId="0" borderId="0" xfId="0" applyBorder="1"/>
    <xf numFmtId="164" fontId="3" fillId="3" borderId="4" xfId="0" applyNumberFormat="1" applyFont="1" applyFill="1" applyBorder="1"/>
    <xf numFmtId="3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/>
    <xf numFmtId="0" fontId="6" fillId="5" borderId="2" xfId="0" applyFont="1" applyFill="1" applyBorder="1" applyAlignment="1">
      <alignment vertical="center" wrapText="1"/>
    </xf>
    <xf numFmtId="0" fontId="7" fillId="0" borderId="2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9" fillId="0" borderId="2" xfId="0" applyFont="1" applyFill="1" applyBorder="1"/>
    <xf numFmtId="0" fontId="8" fillId="0" borderId="5" xfId="0" applyFont="1" applyFill="1" applyBorder="1" applyAlignment="1">
      <alignment vertical="center"/>
    </xf>
    <xf numFmtId="167" fontId="9" fillId="0" borderId="2" xfId="0" applyNumberFormat="1" applyFont="1" applyFill="1" applyBorder="1"/>
    <xf numFmtId="0" fontId="11" fillId="0" borderId="0" xfId="0" applyFont="1"/>
    <xf numFmtId="43" fontId="11" fillId="0" borderId="0" xfId="1" applyFont="1"/>
    <xf numFmtId="169" fontId="11" fillId="0" borderId="0" xfId="1" applyNumberFormat="1" applyFont="1"/>
    <xf numFmtId="168" fontId="11" fillId="0" borderId="0" xfId="0" applyNumberFormat="1" applyFont="1"/>
    <xf numFmtId="169" fontId="11" fillId="0" borderId="0" xfId="0" applyNumberFormat="1" applyFont="1"/>
    <xf numFmtId="43" fontId="11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topLeftCell="A16" zoomScaleNormal="100" workbookViewId="0">
      <selection activeCell="A20" sqref="A20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5" width="11.7109375" customWidth="1"/>
  </cols>
  <sheetData>
    <row r="1" spans="1:8" ht="30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8" x14ac:dyDescent="0.25">
      <c r="A2" s="45" t="s">
        <v>1</v>
      </c>
      <c r="B2" s="45" t="s">
        <v>2</v>
      </c>
      <c r="C2" s="44" t="s">
        <v>45</v>
      </c>
      <c r="D2" s="44"/>
      <c r="E2" s="44"/>
      <c r="F2" s="44"/>
      <c r="G2" s="44"/>
    </row>
    <row r="3" spans="1:8" x14ac:dyDescent="0.25">
      <c r="A3" s="45"/>
      <c r="B3" s="45"/>
      <c r="C3" s="24">
        <v>2012</v>
      </c>
      <c r="D3" s="24">
        <v>2013</v>
      </c>
      <c r="E3" s="24">
        <v>2014</v>
      </c>
      <c r="F3" s="24">
        <v>2015</v>
      </c>
      <c r="G3" s="24">
        <v>2016</v>
      </c>
    </row>
    <row r="4" spans="1:8" ht="15" customHeight="1" x14ac:dyDescent="0.25">
      <c r="A4" s="16" t="s">
        <v>19</v>
      </c>
      <c r="B4" s="16" t="s">
        <v>22</v>
      </c>
      <c r="C4" s="19" t="s">
        <v>48</v>
      </c>
      <c r="D4" s="19" t="s">
        <v>48</v>
      </c>
      <c r="E4" s="19" t="s">
        <v>48</v>
      </c>
      <c r="F4" s="18">
        <v>2.7E-2</v>
      </c>
      <c r="G4" s="18">
        <v>1.4999999999999999E-2</v>
      </c>
      <c r="H4" s="23"/>
    </row>
    <row r="5" spans="1:8" ht="15" customHeight="1" x14ac:dyDescent="0.25">
      <c r="A5" s="16" t="s">
        <v>3</v>
      </c>
      <c r="B5" s="16" t="s">
        <v>4</v>
      </c>
      <c r="C5" s="17">
        <v>0.8</v>
      </c>
      <c r="D5" s="17">
        <v>0.7</v>
      </c>
      <c r="E5" s="18">
        <v>0.79900000000000004</v>
      </c>
      <c r="F5" s="18">
        <v>0.79600000000000004</v>
      </c>
      <c r="G5" s="18">
        <v>0.77100000000000002</v>
      </c>
      <c r="H5" s="23"/>
    </row>
    <row r="6" spans="1:8" ht="15" customHeight="1" x14ac:dyDescent="0.25">
      <c r="A6" s="16" t="s">
        <v>5</v>
      </c>
      <c r="B6" s="16" t="s">
        <v>6</v>
      </c>
      <c r="C6" s="19" t="s">
        <v>48</v>
      </c>
      <c r="D6" s="18">
        <v>1E-3</v>
      </c>
      <c r="E6" s="18">
        <v>1E-3</v>
      </c>
      <c r="F6" s="19" t="s">
        <v>48</v>
      </c>
      <c r="G6" s="18" t="s">
        <v>48</v>
      </c>
      <c r="H6" s="23"/>
    </row>
    <row r="7" spans="1:8" ht="15" customHeight="1" x14ac:dyDescent="0.25">
      <c r="A7" s="16" t="s">
        <v>5</v>
      </c>
      <c r="B7" s="16" t="s">
        <v>7</v>
      </c>
      <c r="C7" s="17">
        <v>0.7</v>
      </c>
      <c r="D7" s="17">
        <v>0.6</v>
      </c>
      <c r="E7" s="18">
        <v>0.55800000000000005</v>
      </c>
      <c r="F7" s="18">
        <v>0.498</v>
      </c>
      <c r="G7" s="18">
        <v>0.61199999999999999</v>
      </c>
      <c r="H7" s="23"/>
    </row>
    <row r="8" spans="1:8" ht="15" customHeight="1" x14ac:dyDescent="0.25">
      <c r="A8" s="16" t="s">
        <v>8</v>
      </c>
      <c r="B8" s="16" t="s">
        <v>31</v>
      </c>
      <c r="C8" s="17" t="s">
        <v>48</v>
      </c>
      <c r="D8" s="17" t="s">
        <v>48</v>
      </c>
      <c r="E8" s="18" t="s">
        <v>48</v>
      </c>
      <c r="F8" s="18">
        <v>1.7999999999999999E-2</v>
      </c>
      <c r="G8" s="18">
        <v>6.0000000000000001E-3</v>
      </c>
      <c r="H8" s="23"/>
    </row>
    <row r="9" spans="1:8" ht="15" customHeight="1" x14ac:dyDescent="0.25">
      <c r="A9" s="16" t="s">
        <v>8</v>
      </c>
      <c r="B9" s="16" t="s">
        <v>9</v>
      </c>
      <c r="C9" s="17">
        <v>0.5</v>
      </c>
      <c r="D9" s="17">
        <v>0.5</v>
      </c>
      <c r="E9" s="18">
        <v>0.52700000000000002</v>
      </c>
      <c r="F9" s="18">
        <v>0.65100000000000002</v>
      </c>
      <c r="G9" s="18">
        <v>0.57999999999999996</v>
      </c>
      <c r="H9" s="23"/>
    </row>
    <row r="10" spans="1:8" ht="15" customHeight="1" x14ac:dyDescent="0.25">
      <c r="A10" s="16" t="s">
        <v>10</v>
      </c>
      <c r="B10" s="16" t="s">
        <v>11</v>
      </c>
      <c r="C10" s="17">
        <v>0.7</v>
      </c>
      <c r="D10" s="17">
        <v>0.7</v>
      </c>
      <c r="E10" s="18">
        <v>0.84899999999999998</v>
      </c>
      <c r="F10" s="18">
        <v>0.99</v>
      </c>
      <c r="G10" s="18">
        <v>0.97299999999999998</v>
      </c>
      <c r="H10" s="23"/>
    </row>
    <row r="11" spans="1:8" ht="15" customHeight="1" x14ac:dyDescent="0.25">
      <c r="A11" s="16" t="s">
        <v>12</v>
      </c>
      <c r="B11" s="16" t="s">
        <v>13</v>
      </c>
      <c r="C11" s="17">
        <v>0.5</v>
      </c>
      <c r="D11" s="17">
        <v>0.6</v>
      </c>
      <c r="E11" s="18">
        <v>0.25900000000000001</v>
      </c>
      <c r="F11" s="18">
        <v>0.312</v>
      </c>
      <c r="G11" s="18">
        <v>0.46400000000000002</v>
      </c>
      <c r="H11" s="23"/>
    </row>
    <row r="12" spans="1:8" ht="15" customHeight="1" x14ac:dyDescent="0.25">
      <c r="A12" s="16" t="s">
        <v>12</v>
      </c>
      <c r="B12" s="16" t="s">
        <v>14</v>
      </c>
      <c r="C12" s="20">
        <v>0.02</v>
      </c>
      <c r="D12" s="20">
        <v>0.06</v>
      </c>
      <c r="E12" s="19" t="s">
        <v>48</v>
      </c>
      <c r="F12" s="19" t="s">
        <v>48</v>
      </c>
      <c r="G12" s="18" t="s">
        <v>48</v>
      </c>
      <c r="H12" s="23"/>
    </row>
    <row r="13" spans="1:8" ht="15" customHeight="1" x14ac:dyDescent="0.25">
      <c r="A13" s="16" t="s">
        <v>15</v>
      </c>
      <c r="B13" s="16" t="s">
        <v>16</v>
      </c>
      <c r="C13" s="17">
        <v>1.3</v>
      </c>
      <c r="D13" s="17">
        <v>1.2</v>
      </c>
      <c r="E13" s="18">
        <v>1.371</v>
      </c>
      <c r="F13" s="22">
        <v>1.3180000000000001</v>
      </c>
      <c r="G13" s="18">
        <v>1.252</v>
      </c>
      <c r="H13" s="23"/>
    </row>
    <row r="14" spans="1:8" ht="14.45" x14ac:dyDescent="0.3">
      <c r="A14" s="15"/>
      <c r="B14" s="15"/>
      <c r="C14" s="15"/>
      <c r="D14" s="15"/>
      <c r="E14" s="15"/>
    </row>
    <row r="15" spans="1:8" ht="14.45" x14ac:dyDescent="0.3">
      <c r="A15" s="6"/>
      <c r="B15" s="7" t="s">
        <v>17</v>
      </c>
      <c r="C15" s="2">
        <f>ROUND(SUM(C4:C13),1)</f>
        <v>4.5</v>
      </c>
      <c r="D15" s="2">
        <f>ROUND(SUM(D4:D13),1)</f>
        <v>4.4000000000000004</v>
      </c>
      <c r="E15" s="3">
        <f>SUM(E4:E13)</f>
        <v>4.3639999999999999</v>
      </c>
      <c r="F15" s="3">
        <f>SUM(F4:F13)</f>
        <v>4.6100000000000003</v>
      </c>
      <c r="G15" s="3">
        <f>SUM(G4:G13)</f>
        <v>4.673</v>
      </c>
    </row>
    <row r="17" spans="1:3" ht="30" customHeight="1" x14ac:dyDescent="0.25">
      <c r="A17" s="44" t="s">
        <v>86</v>
      </c>
      <c r="B17" s="44"/>
      <c r="C17" s="44"/>
    </row>
    <row r="18" spans="1:3" x14ac:dyDescent="0.25">
      <c r="A18" s="45" t="s">
        <v>1</v>
      </c>
      <c r="B18" s="45" t="s">
        <v>87</v>
      </c>
      <c r="C18" s="27" t="s">
        <v>45</v>
      </c>
    </row>
    <row r="19" spans="1:3" x14ac:dyDescent="0.25">
      <c r="A19" s="45"/>
      <c r="B19" s="45"/>
      <c r="C19" s="26">
        <v>2016</v>
      </c>
    </row>
    <row r="20" spans="1:3" x14ac:dyDescent="0.25">
      <c r="A20" s="16" t="s">
        <v>19</v>
      </c>
      <c r="B20" s="1" t="s">
        <v>44</v>
      </c>
      <c r="C20" s="22">
        <v>1.4999999999999999E-2</v>
      </c>
    </row>
    <row r="21" spans="1:3" x14ac:dyDescent="0.25">
      <c r="A21" s="1" t="s">
        <v>3</v>
      </c>
      <c r="B21" s="1" t="s">
        <v>56</v>
      </c>
      <c r="C21" s="22">
        <v>0.57999999999999996</v>
      </c>
    </row>
    <row r="22" spans="1:3" x14ac:dyDescent="0.25">
      <c r="A22" s="1" t="s">
        <v>3</v>
      </c>
      <c r="B22" s="1" t="s">
        <v>57</v>
      </c>
      <c r="C22" s="22">
        <v>0.04</v>
      </c>
    </row>
    <row r="23" spans="1:3" x14ac:dyDescent="0.25">
      <c r="A23" s="1" t="s">
        <v>3</v>
      </c>
      <c r="B23" s="1" t="s">
        <v>61</v>
      </c>
      <c r="C23" s="22">
        <v>0.151</v>
      </c>
    </row>
    <row r="24" spans="1:3" x14ac:dyDescent="0.25">
      <c r="A24" s="16" t="s">
        <v>5</v>
      </c>
      <c r="B24" s="1" t="s">
        <v>65</v>
      </c>
      <c r="C24" s="22">
        <v>0.61199999999999999</v>
      </c>
    </row>
    <row r="25" spans="1:3" x14ac:dyDescent="0.25">
      <c r="A25" s="16" t="s">
        <v>8</v>
      </c>
      <c r="B25" s="1" t="s">
        <v>70</v>
      </c>
      <c r="C25" s="22">
        <v>6.0000000000000001E-3</v>
      </c>
    </row>
    <row r="26" spans="1:3" x14ac:dyDescent="0.25">
      <c r="A26" s="16" t="s">
        <v>8</v>
      </c>
      <c r="B26" s="1" t="s">
        <v>71</v>
      </c>
      <c r="C26" s="22">
        <v>0.57999999999999996</v>
      </c>
    </row>
    <row r="27" spans="1:3" x14ac:dyDescent="0.25">
      <c r="A27" s="1" t="s">
        <v>10</v>
      </c>
      <c r="B27" s="1" t="s">
        <v>72</v>
      </c>
      <c r="C27" s="22">
        <v>0.67</v>
      </c>
    </row>
    <row r="28" spans="1:3" x14ac:dyDescent="0.25">
      <c r="A28" s="1" t="s">
        <v>10</v>
      </c>
      <c r="B28" s="1" t="s">
        <v>74</v>
      </c>
      <c r="C28" s="22">
        <v>2.4E-2</v>
      </c>
    </row>
    <row r="29" spans="1:3" x14ac:dyDescent="0.25">
      <c r="A29" s="1" t="s">
        <v>10</v>
      </c>
      <c r="B29" s="1" t="s">
        <v>76</v>
      </c>
      <c r="C29" s="22">
        <v>0.27900000000000003</v>
      </c>
    </row>
    <row r="30" spans="1:3" x14ac:dyDescent="0.25">
      <c r="A30" s="16" t="s">
        <v>12</v>
      </c>
      <c r="B30" s="1" t="s">
        <v>76</v>
      </c>
      <c r="C30" s="22">
        <v>0.46400000000000002</v>
      </c>
    </row>
    <row r="31" spans="1:3" ht="15" customHeight="1" x14ac:dyDescent="0.25">
      <c r="A31" s="16" t="s">
        <v>15</v>
      </c>
      <c r="B31" s="1" t="s">
        <v>77</v>
      </c>
      <c r="C31" s="22">
        <v>1.252</v>
      </c>
    </row>
    <row r="33" spans="2:3" x14ac:dyDescent="0.25">
      <c r="B33" s="7" t="s">
        <v>17</v>
      </c>
      <c r="C33" s="3">
        <f>SUM(C20:C31)</f>
        <v>4.673</v>
      </c>
    </row>
  </sheetData>
  <mergeCells count="7">
    <mergeCell ref="A1:G1"/>
    <mergeCell ref="A18:A19"/>
    <mergeCell ref="B18:B19"/>
    <mergeCell ref="A17:C17"/>
    <mergeCell ref="A2:A3"/>
    <mergeCell ref="B2:B3"/>
    <mergeCell ref="C2:G2"/>
  </mergeCells>
  <pageMargins left="0.7" right="0.7" top="0.75" bottom="0.75" header="0.3" footer="0.3"/>
  <pageSetup paperSize="9" orientation="portrait" r:id="rId1"/>
  <ignoredErrors>
    <ignoredError sqref="C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8" workbookViewId="0">
      <selection activeCell="A31" sqref="A31"/>
    </sheetView>
  </sheetViews>
  <sheetFormatPr baseColWidth="10" defaultColWidth="11.5703125" defaultRowHeight="15" x14ac:dyDescent="0.25"/>
  <cols>
    <col min="1" max="2" width="30.7109375" customWidth="1"/>
    <col min="3" max="3" width="11.7109375" customWidth="1"/>
    <col min="4" max="4" width="13.28515625" customWidth="1"/>
    <col min="5" max="6" width="11.7109375" customWidth="1"/>
  </cols>
  <sheetData>
    <row r="1" spans="1:7" ht="30" customHeight="1" x14ac:dyDescent="0.25">
      <c r="A1" s="46" t="s">
        <v>18</v>
      </c>
      <c r="B1" s="46"/>
      <c r="C1" s="46"/>
      <c r="D1" s="46"/>
      <c r="E1" s="46"/>
      <c r="F1" s="46"/>
      <c r="G1" s="46"/>
    </row>
    <row r="2" spans="1:7" x14ac:dyDescent="0.25">
      <c r="A2" s="47" t="s">
        <v>1</v>
      </c>
      <c r="B2" s="47" t="s">
        <v>2</v>
      </c>
      <c r="C2" s="46" t="s">
        <v>45</v>
      </c>
      <c r="D2" s="46"/>
      <c r="E2" s="46"/>
      <c r="F2" s="46"/>
      <c r="G2" s="46"/>
    </row>
    <row r="3" spans="1:7" x14ac:dyDescent="0.25">
      <c r="A3" s="47"/>
      <c r="B3" s="47"/>
      <c r="C3" s="25">
        <v>2012</v>
      </c>
      <c r="D3" s="25">
        <v>2013</v>
      </c>
      <c r="E3" s="25">
        <v>2014</v>
      </c>
      <c r="F3" s="25">
        <v>2015</v>
      </c>
      <c r="G3" s="25">
        <v>2016</v>
      </c>
    </row>
    <row r="4" spans="1:7" ht="15" customHeight="1" x14ac:dyDescent="0.25">
      <c r="A4" s="1" t="s">
        <v>19</v>
      </c>
      <c r="B4" s="1" t="s">
        <v>20</v>
      </c>
      <c r="C4" s="2">
        <v>0.1</v>
      </c>
      <c r="D4" s="2">
        <v>0.1</v>
      </c>
      <c r="E4" s="3">
        <v>0.104</v>
      </c>
      <c r="F4" s="3">
        <v>0.124</v>
      </c>
      <c r="G4" s="3">
        <v>0.109</v>
      </c>
    </row>
    <row r="5" spans="1:7" ht="15" customHeight="1" x14ac:dyDescent="0.25">
      <c r="A5" s="1" t="s">
        <v>19</v>
      </c>
      <c r="B5" s="1" t="s">
        <v>21</v>
      </c>
      <c r="C5" s="2">
        <v>0.7</v>
      </c>
      <c r="D5" s="2">
        <v>0.7</v>
      </c>
      <c r="E5" s="3">
        <v>0.65300000000000002</v>
      </c>
      <c r="F5" s="3">
        <v>0.65300000000000002</v>
      </c>
      <c r="G5" s="3">
        <v>0.63400000000000001</v>
      </c>
    </row>
    <row r="6" spans="1:7" ht="15" customHeight="1" x14ac:dyDescent="0.25">
      <c r="A6" s="1" t="s">
        <v>19</v>
      </c>
      <c r="B6" s="1" t="s">
        <v>22</v>
      </c>
      <c r="C6" s="2">
        <v>0.30000000000000004</v>
      </c>
      <c r="D6" s="2">
        <v>0.3</v>
      </c>
      <c r="E6" s="3">
        <v>0.16700000000000001</v>
      </c>
      <c r="F6" s="3">
        <v>0.26300000000000001</v>
      </c>
      <c r="G6" s="3">
        <v>0.158</v>
      </c>
    </row>
    <row r="7" spans="1:7" ht="15" customHeight="1" x14ac:dyDescent="0.25">
      <c r="A7" s="1" t="s">
        <v>3</v>
      </c>
      <c r="B7" s="1" t="s">
        <v>23</v>
      </c>
      <c r="C7" s="2">
        <v>0.3</v>
      </c>
      <c r="D7" s="2">
        <v>0.2</v>
      </c>
      <c r="E7" s="3">
        <v>0.26</v>
      </c>
      <c r="F7" s="3">
        <v>0.26800000000000002</v>
      </c>
      <c r="G7" s="3">
        <v>0.21099999999999999</v>
      </c>
    </row>
    <row r="8" spans="1:7" ht="15" customHeight="1" x14ac:dyDescent="0.25">
      <c r="A8" s="1" t="s">
        <v>3</v>
      </c>
      <c r="B8" s="1" t="s">
        <v>4</v>
      </c>
      <c r="C8" s="2">
        <v>1.3</v>
      </c>
      <c r="D8" s="2">
        <v>1.3</v>
      </c>
      <c r="E8" s="3">
        <v>1.5</v>
      </c>
      <c r="F8" s="3">
        <v>1.583</v>
      </c>
      <c r="G8" s="3">
        <v>1.327</v>
      </c>
    </row>
    <row r="9" spans="1:7" ht="15" customHeight="1" x14ac:dyDescent="0.25">
      <c r="A9" s="1" t="s">
        <v>3</v>
      </c>
      <c r="B9" s="1" t="s">
        <v>24</v>
      </c>
      <c r="C9" s="2">
        <v>0.4</v>
      </c>
      <c r="D9" s="2">
        <v>0.4</v>
      </c>
      <c r="E9" s="3">
        <v>0.36199999999999999</v>
      </c>
      <c r="F9" s="3">
        <v>0.39700000000000002</v>
      </c>
      <c r="G9" s="3">
        <v>0.40799999999999997</v>
      </c>
    </row>
    <row r="10" spans="1:7" ht="15" customHeight="1" x14ac:dyDescent="0.25">
      <c r="A10" s="1" t="s">
        <v>3</v>
      </c>
      <c r="B10" s="1" t="s">
        <v>25</v>
      </c>
      <c r="C10" s="2">
        <v>0.3</v>
      </c>
      <c r="D10" s="2">
        <v>0.3</v>
      </c>
      <c r="E10" s="3">
        <v>0.36399999999999999</v>
      </c>
      <c r="F10" s="3">
        <v>0.29299999999999998</v>
      </c>
      <c r="G10" s="3">
        <v>0.29199999999999998</v>
      </c>
    </row>
    <row r="11" spans="1:7" ht="15" customHeight="1" x14ac:dyDescent="0.25">
      <c r="A11" s="1" t="s">
        <v>3</v>
      </c>
      <c r="B11" s="1" t="s">
        <v>26</v>
      </c>
      <c r="C11" s="2">
        <v>1.2</v>
      </c>
      <c r="D11" s="2">
        <v>1.3</v>
      </c>
      <c r="E11" s="3">
        <v>1.3049999999999999</v>
      </c>
      <c r="F11" s="3">
        <v>1.399</v>
      </c>
      <c r="G11" s="3">
        <v>1.3720000000000001</v>
      </c>
    </row>
    <row r="12" spans="1:7" ht="15" customHeight="1" x14ac:dyDescent="0.25">
      <c r="A12" s="1" t="s">
        <v>3</v>
      </c>
      <c r="B12" s="1" t="s">
        <v>27</v>
      </c>
      <c r="C12" s="5">
        <v>0.02</v>
      </c>
      <c r="D12" s="5">
        <v>0.02</v>
      </c>
      <c r="E12" s="3">
        <v>0.02</v>
      </c>
      <c r="F12" s="3">
        <v>0.02</v>
      </c>
      <c r="G12" s="3">
        <v>0.02</v>
      </c>
    </row>
    <row r="13" spans="1:7" ht="15" customHeight="1" x14ac:dyDescent="0.25">
      <c r="A13" s="1" t="s">
        <v>3</v>
      </c>
      <c r="B13" s="1" t="s">
        <v>28</v>
      </c>
      <c r="C13" s="5">
        <v>0.02</v>
      </c>
      <c r="D13" s="5">
        <v>0.02</v>
      </c>
      <c r="E13" s="4" t="s">
        <v>48</v>
      </c>
      <c r="F13" s="4" t="s">
        <v>48</v>
      </c>
      <c r="G13" s="3" t="s">
        <v>48</v>
      </c>
    </row>
    <row r="14" spans="1:7" ht="15" customHeight="1" x14ac:dyDescent="0.25">
      <c r="A14" s="1" t="s">
        <v>5</v>
      </c>
      <c r="B14" s="1" t="s">
        <v>36</v>
      </c>
      <c r="C14" s="5">
        <v>7.0000000000000007E-2</v>
      </c>
      <c r="D14" s="5">
        <v>7.0000000000000007E-2</v>
      </c>
      <c r="E14" s="3">
        <v>5.0000000000000001E-3</v>
      </c>
      <c r="F14" s="4" t="s">
        <v>48</v>
      </c>
      <c r="G14" s="3" t="s">
        <v>48</v>
      </c>
    </row>
    <row r="15" spans="1:7" ht="15" customHeight="1" x14ac:dyDescent="0.25">
      <c r="A15" s="1" t="s">
        <v>5</v>
      </c>
      <c r="B15" s="1" t="s">
        <v>7</v>
      </c>
      <c r="C15" s="2">
        <v>0.2</v>
      </c>
      <c r="D15" s="2">
        <v>0.2</v>
      </c>
      <c r="E15" s="3">
        <v>0.19600000000000001</v>
      </c>
      <c r="F15" s="3">
        <v>0.19600000000000001</v>
      </c>
      <c r="G15" s="3">
        <v>0.218</v>
      </c>
    </row>
    <row r="16" spans="1:7" ht="15" customHeight="1" x14ac:dyDescent="0.25">
      <c r="A16" s="1" t="s">
        <v>5</v>
      </c>
      <c r="B16" s="1" t="s">
        <v>29</v>
      </c>
      <c r="C16" s="2">
        <v>0.8</v>
      </c>
      <c r="D16" s="2">
        <v>0.3</v>
      </c>
      <c r="E16" s="3">
        <v>7.0000000000000007E-2</v>
      </c>
      <c r="F16" s="3">
        <v>7.2999999999999995E-2</v>
      </c>
      <c r="G16" s="3">
        <v>0.04</v>
      </c>
    </row>
    <row r="17" spans="1:10" ht="15" customHeight="1" x14ac:dyDescent="0.25">
      <c r="A17" s="1" t="s">
        <v>5</v>
      </c>
      <c r="B17" s="1" t="s">
        <v>6</v>
      </c>
      <c r="C17" s="2">
        <v>0.2</v>
      </c>
      <c r="D17" s="2">
        <v>0.1</v>
      </c>
      <c r="E17" s="3">
        <v>0.19800000000000001</v>
      </c>
      <c r="F17" s="3">
        <v>0.192</v>
      </c>
      <c r="G17" s="3">
        <v>0.27100000000000002</v>
      </c>
    </row>
    <row r="18" spans="1:10" ht="15" customHeight="1" x14ac:dyDescent="0.25">
      <c r="A18" s="1" t="s">
        <v>5</v>
      </c>
      <c r="B18" s="1" t="s">
        <v>30</v>
      </c>
      <c r="C18" s="4" t="s">
        <v>48</v>
      </c>
      <c r="D18" s="4" t="s">
        <v>48</v>
      </c>
      <c r="E18" s="3">
        <v>4.0000000000000001E-3</v>
      </c>
      <c r="F18" s="4" t="s">
        <v>48</v>
      </c>
      <c r="G18" s="3" t="s">
        <v>48</v>
      </c>
    </row>
    <row r="19" spans="1:10" ht="15" customHeight="1" x14ac:dyDescent="0.25">
      <c r="A19" s="1" t="s">
        <v>8</v>
      </c>
      <c r="B19" s="1" t="s">
        <v>31</v>
      </c>
      <c r="C19" s="2">
        <v>0.3</v>
      </c>
      <c r="D19" s="2">
        <v>0.3</v>
      </c>
      <c r="E19" s="3">
        <v>0.29099999999999998</v>
      </c>
      <c r="F19" s="3">
        <v>0.314</v>
      </c>
      <c r="G19" s="3">
        <v>0.31</v>
      </c>
    </row>
    <row r="20" spans="1:10" ht="15" customHeight="1" x14ac:dyDescent="0.25">
      <c r="A20" s="1" t="s">
        <v>8</v>
      </c>
      <c r="B20" s="1" t="s">
        <v>9</v>
      </c>
      <c r="C20" s="2">
        <v>0.1</v>
      </c>
      <c r="D20" s="5">
        <v>7.0000000000000007E-2</v>
      </c>
      <c r="E20" s="8">
        <v>0.08</v>
      </c>
      <c r="F20" s="8">
        <v>2.5999999999999999E-2</v>
      </c>
      <c r="G20" s="3">
        <v>1.7000000000000001E-2</v>
      </c>
    </row>
    <row r="21" spans="1:10" ht="15" customHeight="1" x14ac:dyDescent="0.25">
      <c r="A21" s="1" t="s">
        <v>10</v>
      </c>
      <c r="B21" s="1" t="s">
        <v>11</v>
      </c>
      <c r="C21" s="2">
        <v>0.4</v>
      </c>
      <c r="D21" s="2">
        <v>0.3</v>
      </c>
      <c r="E21" s="8">
        <v>0.26200000000000001</v>
      </c>
      <c r="F21" s="8">
        <v>0.253</v>
      </c>
      <c r="G21" s="3">
        <v>0.23</v>
      </c>
    </row>
    <row r="22" spans="1:10" ht="15" customHeight="1" x14ac:dyDescent="0.25">
      <c r="A22" s="1" t="s">
        <v>10</v>
      </c>
      <c r="B22" s="1" t="s">
        <v>32</v>
      </c>
      <c r="C22" s="5">
        <v>0.03</v>
      </c>
      <c r="D22" s="5">
        <v>0.03</v>
      </c>
      <c r="E22" s="8">
        <v>2.9000000000000001E-2</v>
      </c>
      <c r="F22" s="8">
        <v>2.9000000000000001E-2</v>
      </c>
      <c r="G22" s="3">
        <v>3.1E-2</v>
      </c>
    </row>
    <row r="23" spans="1:10" ht="15" customHeight="1" x14ac:dyDescent="0.25">
      <c r="A23" s="1" t="s">
        <v>12</v>
      </c>
      <c r="B23" s="1" t="s">
        <v>13</v>
      </c>
      <c r="C23" s="2">
        <v>0.2</v>
      </c>
      <c r="D23" s="2">
        <v>0.4</v>
      </c>
      <c r="E23" s="3">
        <v>4.1000000000000002E-2</v>
      </c>
      <c r="F23" s="3">
        <v>3.9E-2</v>
      </c>
      <c r="G23" s="3">
        <v>0.02</v>
      </c>
    </row>
    <row r="24" spans="1:10" ht="15" customHeight="1" x14ac:dyDescent="0.25">
      <c r="A24" s="1" t="s">
        <v>46</v>
      </c>
      <c r="B24" s="1" t="s">
        <v>47</v>
      </c>
      <c r="C24" s="2" t="s">
        <v>48</v>
      </c>
      <c r="D24" s="2" t="s">
        <v>48</v>
      </c>
      <c r="E24" s="3" t="s">
        <v>48</v>
      </c>
      <c r="F24" s="3">
        <v>1.7999999999999999E-2</v>
      </c>
      <c r="G24" s="3">
        <v>1.7000000000000001E-2</v>
      </c>
    </row>
    <row r="26" spans="1:10" x14ac:dyDescent="0.25">
      <c r="B26" s="7" t="s">
        <v>17</v>
      </c>
      <c r="C26" s="2">
        <v>6.9</v>
      </c>
      <c r="D26" s="2">
        <v>6.4</v>
      </c>
      <c r="E26" s="3">
        <f>SUM(E4:E24)</f>
        <v>5.9109999999999996</v>
      </c>
      <c r="F26" s="3">
        <f>SUM(F4:F24)</f>
        <v>6.14</v>
      </c>
      <c r="G26" s="3">
        <f>SUM(G4:G24)</f>
        <v>5.6849999999999996</v>
      </c>
    </row>
    <row r="27" spans="1:10" x14ac:dyDescent="0.25">
      <c r="E27" s="23"/>
    </row>
    <row r="28" spans="1:10" ht="30" customHeight="1" x14ac:dyDescent="0.25">
      <c r="A28" s="44" t="s">
        <v>88</v>
      </c>
      <c r="B28" s="44"/>
      <c r="C28" s="44"/>
    </row>
    <row r="29" spans="1:10" x14ac:dyDescent="0.25">
      <c r="A29" s="45" t="s">
        <v>1</v>
      </c>
      <c r="B29" s="45" t="s">
        <v>87</v>
      </c>
      <c r="C29" s="27" t="s">
        <v>45</v>
      </c>
    </row>
    <row r="30" spans="1:10" x14ac:dyDescent="0.25">
      <c r="A30" s="45"/>
      <c r="B30" s="45"/>
      <c r="C30" s="26">
        <v>2016</v>
      </c>
    </row>
    <row r="31" spans="1:10" x14ac:dyDescent="0.25">
      <c r="A31" s="1" t="s">
        <v>19</v>
      </c>
      <c r="B31" s="1" t="s">
        <v>53</v>
      </c>
      <c r="C31" s="3">
        <v>0.109</v>
      </c>
      <c r="D31" s="38"/>
      <c r="E31" s="38"/>
      <c r="F31" s="38"/>
      <c r="G31" s="38"/>
      <c r="H31" s="38"/>
      <c r="J31" s="38"/>
    </row>
    <row r="32" spans="1:10" x14ac:dyDescent="0.25">
      <c r="A32" s="1" t="s">
        <v>19</v>
      </c>
      <c r="B32" s="1" t="s">
        <v>54</v>
      </c>
      <c r="C32" s="3">
        <v>0.74099999999999999</v>
      </c>
    </row>
    <row r="33" spans="1:9" x14ac:dyDescent="0.25">
      <c r="A33" s="1" t="s">
        <v>19</v>
      </c>
      <c r="B33" s="1" t="s">
        <v>44</v>
      </c>
      <c r="C33" s="3">
        <v>5.1999999999999998E-2</v>
      </c>
    </row>
    <row r="34" spans="1:9" x14ac:dyDescent="0.25">
      <c r="A34" s="1" t="s">
        <v>3</v>
      </c>
      <c r="B34" s="1" t="s">
        <v>55</v>
      </c>
      <c r="C34" s="3">
        <v>0.21099999999999999</v>
      </c>
    </row>
    <row r="35" spans="1:9" x14ac:dyDescent="0.25">
      <c r="A35" s="1" t="s">
        <v>3</v>
      </c>
      <c r="B35" s="1" t="s">
        <v>56</v>
      </c>
      <c r="C35" s="3">
        <v>0.74399999999999999</v>
      </c>
    </row>
    <row r="36" spans="1:9" x14ac:dyDescent="0.25">
      <c r="A36" s="1" t="s">
        <v>3</v>
      </c>
      <c r="B36" s="1" t="s">
        <v>57</v>
      </c>
      <c r="C36" s="3">
        <v>0.23100000000000001</v>
      </c>
    </row>
    <row r="37" spans="1:9" x14ac:dyDescent="0.25">
      <c r="A37" s="1" t="s">
        <v>3</v>
      </c>
      <c r="B37" s="1" t="s">
        <v>58</v>
      </c>
      <c r="C37" s="3">
        <v>0.23699999999999999</v>
      </c>
    </row>
    <row r="38" spans="1:9" x14ac:dyDescent="0.25">
      <c r="A38" s="1" t="s">
        <v>3</v>
      </c>
      <c r="B38" s="1" t="s">
        <v>59</v>
      </c>
      <c r="C38" s="3">
        <v>9.1999999999999998E-2</v>
      </c>
    </row>
    <row r="39" spans="1:9" x14ac:dyDescent="0.25">
      <c r="A39" s="1" t="s">
        <v>3</v>
      </c>
      <c r="B39" s="1" t="s">
        <v>60</v>
      </c>
      <c r="C39" s="3">
        <v>0.20799999999999999</v>
      </c>
    </row>
    <row r="40" spans="1:9" x14ac:dyDescent="0.25">
      <c r="A40" s="1" t="s">
        <v>3</v>
      </c>
      <c r="B40" s="1" t="s">
        <v>61</v>
      </c>
      <c r="C40" s="3">
        <v>2.1999999999999999E-2</v>
      </c>
    </row>
    <row r="41" spans="1:9" x14ac:dyDescent="0.25">
      <c r="A41" s="1" t="s">
        <v>3</v>
      </c>
      <c r="B41" s="1" t="s">
        <v>62</v>
      </c>
      <c r="C41" s="3">
        <v>0.2</v>
      </c>
    </row>
    <row r="42" spans="1:9" x14ac:dyDescent="0.25">
      <c r="A42" s="1" t="s">
        <v>3</v>
      </c>
      <c r="B42" s="1" t="s">
        <v>63</v>
      </c>
      <c r="C42" s="3">
        <v>1.6640000000000001</v>
      </c>
      <c r="D42" s="40"/>
      <c r="E42" s="38"/>
      <c r="F42" s="38"/>
      <c r="G42" s="38"/>
      <c r="H42" s="38"/>
      <c r="I42" s="38"/>
    </row>
    <row r="43" spans="1:9" x14ac:dyDescent="0.25">
      <c r="A43" s="1" t="s">
        <v>3</v>
      </c>
      <c r="B43" s="1" t="s">
        <v>64</v>
      </c>
      <c r="C43" s="3">
        <v>0.02</v>
      </c>
      <c r="D43" s="42"/>
      <c r="E43" s="38"/>
      <c r="F43" s="38"/>
      <c r="H43" s="38"/>
    </row>
    <row r="44" spans="1:9" x14ac:dyDescent="0.25">
      <c r="A44" s="1" t="s">
        <v>5</v>
      </c>
      <c r="B44" s="1" t="s">
        <v>65</v>
      </c>
      <c r="C44" s="3">
        <v>0.218</v>
      </c>
    </row>
    <row r="45" spans="1:9" x14ac:dyDescent="0.25">
      <c r="A45" s="1" t="s">
        <v>5</v>
      </c>
      <c r="B45" s="1" t="s">
        <v>66</v>
      </c>
      <c r="C45" s="3">
        <v>0.04</v>
      </c>
    </row>
    <row r="46" spans="1:9" x14ac:dyDescent="0.25">
      <c r="A46" s="1" t="s">
        <v>5</v>
      </c>
      <c r="B46" s="1" t="s">
        <v>68</v>
      </c>
      <c r="C46" s="3">
        <v>3.0000000000000001E-3</v>
      </c>
    </row>
    <row r="47" spans="1:9" x14ac:dyDescent="0.25">
      <c r="A47" s="1" t="s">
        <v>5</v>
      </c>
      <c r="B47" s="1" t="s">
        <v>69</v>
      </c>
      <c r="C47" s="3">
        <v>0.26800000000000002</v>
      </c>
    </row>
    <row r="48" spans="1:9" x14ac:dyDescent="0.25">
      <c r="A48" s="1" t="s">
        <v>8</v>
      </c>
      <c r="B48" s="1" t="s">
        <v>70</v>
      </c>
      <c r="C48" s="3">
        <v>0.31</v>
      </c>
    </row>
    <row r="49" spans="1:3" x14ac:dyDescent="0.25">
      <c r="A49" s="1" t="s">
        <v>8</v>
      </c>
      <c r="B49" s="1" t="s">
        <v>71</v>
      </c>
      <c r="C49" s="3">
        <v>1.7000000000000001E-2</v>
      </c>
    </row>
    <row r="50" spans="1:3" x14ac:dyDescent="0.25">
      <c r="A50" s="1" t="s">
        <v>10</v>
      </c>
      <c r="B50" s="1" t="s">
        <v>72</v>
      </c>
      <c r="C50" s="3">
        <v>9.4E-2</v>
      </c>
    </row>
    <row r="51" spans="1:3" x14ac:dyDescent="0.25">
      <c r="A51" s="1" t="s">
        <v>10</v>
      </c>
      <c r="B51" s="1" t="s">
        <v>73</v>
      </c>
      <c r="C51" s="3">
        <v>3.1E-2</v>
      </c>
    </row>
    <row r="52" spans="1:3" x14ac:dyDescent="0.25">
      <c r="A52" s="1" t="s">
        <v>10</v>
      </c>
      <c r="B52" s="1" t="s">
        <v>74</v>
      </c>
      <c r="C52" s="3">
        <v>9.6000000000000002E-2</v>
      </c>
    </row>
    <row r="53" spans="1:3" x14ac:dyDescent="0.25">
      <c r="A53" s="1" t="s">
        <v>10</v>
      </c>
      <c r="B53" s="1" t="s">
        <v>75</v>
      </c>
      <c r="C53" s="3">
        <v>0.04</v>
      </c>
    </row>
    <row r="54" spans="1:3" x14ac:dyDescent="0.25">
      <c r="A54" s="1" t="s">
        <v>12</v>
      </c>
      <c r="B54" s="1" t="s">
        <v>76</v>
      </c>
      <c r="C54" s="3">
        <v>0.02</v>
      </c>
    </row>
    <row r="55" spans="1:3" x14ac:dyDescent="0.25">
      <c r="A55" s="1" t="s">
        <v>46</v>
      </c>
      <c r="B55" s="1" t="s">
        <v>77</v>
      </c>
      <c r="C55" s="3">
        <v>1.7000000000000001E-2</v>
      </c>
    </row>
    <row r="57" spans="1:3" x14ac:dyDescent="0.25">
      <c r="B57" s="28" t="s">
        <v>17</v>
      </c>
      <c r="C57" s="8">
        <f>SUM(C31:C55)</f>
        <v>5.6850000000000005</v>
      </c>
    </row>
  </sheetData>
  <mergeCells count="7">
    <mergeCell ref="A1:G1"/>
    <mergeCell ref="A28:C28"/>
    <mergeCell ref="A29:A30"/>
    <mergeCell ref="B29:B30"/>
    <mergeCell ref="A2:A3"/>
    <mergeCell ref="B2:B3"/>
    <mergeCell ref="C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showGridLines="0" topLeftCell="A22" workbookViewId="0">
      <selection activeCell="C29" sqref="C29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3" width="11.7109375" customWidth="1"/>
    <col min="4" max="4" width="14.5703125" customWidth="1"/>
    <col min="6" max="6" width="12.42578125" bestFit="1" customWidth="1"/>
  </cols>
  <sheetData>
    <row r="1" spans="1:8" ht="30" customHeight="1" x14ac:dyDescent="0.25">
      <c r="A1" s="46" t="s">
        <v>33</v>
      </c>
      <c r="B1" s="46"/>
      <c r="C1" s="46"/>
      <c r="D1" s="46"/>
      <c r="E1" s="46"/>
      <c r="F1" s="46"/>
      <c r="G1" s="46"/>
    </row>
    <row r="2" spans="1:8" x14ac:dyDescent="0.25">
      <c r="A2" s="47" t="s">
        <v>1</v>
      </c>
      <c r="B2" s="47" t="s">
        <v>2</v>
      </c>
      <c r="C2" s="46" t="s">
        <v>45</v>
      </c>
      <c r="D2" s="46"/>
      <c r="E2" s="46"/>
      <c r="F2" s="46"/>
      <c r="G2" s="46"/>
    </row>
    <row r="3" spans="1:8" x14ac:dyDescent="0.25">
      <c r="A3" s="47"/>
      <c r="B3" s="47"/>
      <c r="C3" s="25">
        <v>2012</v>
      </c>
      <c r="D3" s="25">
        <v>2013</v>
      </c>
      <c r="E3" s="25">
        <v>2014</v>
      </c>
      <c r="F3" s="25">
        <v>2015</v>
      </c>
      <c r="G3" s="25">
        <v>2016</v>
      </c>
    </row>
    <row r="4" spans="1:8" ht="15" customHeight="1" x14ac:dyDescent="0.25">
      <c r="A4" s="1" t="s">
        <v>19</v>
      </c>
      <c r="B4" s="1" t="s">
        <v>20</v>
      </c>
      <c r="C4" s="2" t="s">
        <v>48</v>
      </c>
      <c r="D4" s="2" t="s">
        <v>48</v>
      </c>
      <c r="E4" s="3" t="s">
        <v>48</v>
      </c>
      <c r="F4" s="3" t="s">
        <v>48</v>
      </c>
      <c r="G4" s="3">
        <v>1.7999999999999999E-2</v>
      </c>
      <c r="H4" s="23"/>
    </row>
    <row r="5" spans="1:8" ht="15" customHeight="1" x14ac:dyDescent="0.25">
      <c r="A5" s="1" t="s">
        <v>19</v>
      </c>
      <c r="B5" s="1" t="s">
        <v>22</v>
      </c>
      <c r="C5" s="2">
        <v>0.2</v>
      </c>
      <c r="D5" s="2">
        <v>0.2</v>
      </c>
      <c r="E5" s="3">
        <v>1.7000000000000001E-2</v>
      </c>
      <c r="F5" s="3">
        <v>3.0000000000000002E-2</v>
      </c>
      <c r="G5" s="3">
        <v>2.3E-2</v>
      </c>
      <c r="H5" s="23"/>
    </row>
    <row r="6" spans="1:8" ht="15" customHeight="1" x14ac:dyDescent="0.25">
      <c r="A6" s="1" t="s">
        <v>19</v>
      </c>
      <c r="B6" s="1" t="s">
        <v>34</v>
      </c>
      <c r="C6" s="4" t="s">
        <v>48</v>
      </c>
      <c r="D6" s="4" t="s">
        <v>48</v>
      </c>
      <c r="E6" s="3">
        <v>0.17299999999999999</v>
      </c>
      <c r="F6" s="3">
        <v>0.17100000000000001</v>
      </c>
      <c r="G6" s="3">
        <v>0.14799999999999999</v>
      </c>
      <c r="H6" s="23"/>
    </row>
    <row r="7" spans="1:8" ht="15" customHeight="1" x14ac:dyDescent="0.25">
      <c r="A7" s="1" t="s">
        <v>19</v>
      </c>
      <c r="B7" s="1" t="s">
        <v>44</v>
      </c>
      <c r="C7" s="2">
        <v>0.1</v>
      </c>
      <c r="D7" s="2">
        <v>0.1</v>
      </c>
      <c r="E7" s="3">
        <v>2E-3</v>
      </c>
      <c r="F7" s="4" t="s">
        <v>48</v>
      </c>
      <c r="G7" s="3" t="s">
        <v>48</v>
      </c>
      <c r="H7" s="23"/>
    </row>
    <row r="8" spans="1:8" ht="15" customHeight="1" x14ac:dyDescent="0.25">
      <c r="A8" s="1" t="s">
        <v>3</v>
      </c>
      <c r="B8" s="1" t="s">
        <v>4</v>
      </c>
      <c r="C8" s="5">
        <v>1.0999999999999999E-2</v>
      </c>
      <c r="D8" s="5">
        <v>3.1E-2</v>
      </c>
      <c r="E8" s="3">
        <v>5.8999999999999997E-2</v>
      </c>
      <c r="F8" s="3">
        <v>6.9000000000000006E-2</v>
      </c>
      <c r="G8" s="3">
        <v>5.5E-2</v>
      </c>
      <c r="H8" s="23"/>
    </row>
    <row r="9" spans="1:8" ht="15" customHeight="1" x14ac:dyDescent="0.25">
      <c r="A9" s="1" t="s">
        <v>3</v>
      </c>
      <c r="B9" s="1" t="s">
        <v>49</v>
      </c>
      <c r="C9" s="5">
        <v>0.01</v>
      </c>
      <c r="D9" s="3">
        <v>4.0000000000000001E-3</v>
      </c>
      <c r="E9" s="3">
        <v>4.0000000000000001E-3</v>
      </c>
      <c r="F9" s="4" t="s">
        <v>48</v>
      </c>
      <c r="G9" s="3" t="s">
        <v>48</v>
      </c>
      <c r="H9" s="23"/>
    </row>
    <row r="10" spans="1:8" ht="15" customHeight="1" x14ac:dyDescent="0.25">
      <c r="A10" s="1" t="s">
        <v>3</v>
      </c>
      <c r="B10" s="1" t="s">
        <v>24</v>
      </c>
      <c r="C10" s="5">
        <v>0.01</v>
      </c>
      <c r="D10" s="5">
        <v>0.01</v>
      </c>
      <c r="E10" s="3">
        <v>0.01</v>
      </c>
      <c r="F10" s="3">
        <v>8.0000000000000002E-3</v>
      </c>
      <c r="G10" s="3">
        <v>1.2E-2</v>
      </c>
      <c r="H10" s="23"/>
    </row>
    <row r="11" spans="1:8" ht="15" customHeight="1" x14ac:dyDescent="0.25">
      <c r="A11" s="1" t="s">
        <v>3</v>
      </c>
      <c r="B11" s="1" t="s">
        <v>35</v>
      </c>
      <c r="C11" s="2">
        <v>0.3</v>
      </c>
      <c r="D11" s="2">
        <v>0.2</v>
      </c>
      <c r="E11" s="3">
        <v>0.215</v>
      </c>
      <c r="F11" s="3">
        <v>0.315</v>
      </c>
      <c r="G11" s="3">
        <v>0.222</v>
      </c>
      <c r="H11" s="23"/>
    </row>
    <row r="12" spans="1:8" ht="15" customHeight="1" x14ac:dyDescent="0.25">
      <c r="A12" s="1" t="s">
        <v>3</v>
      </c>
      <c r="B12" s="1" t="s">
        <v>28</v>
      </c>
      <c r="C12" s="5">
        <v>0.02</v>
      </c>
      <c r="D12" s="5">
        <v>0.01</v>
      </c>
      <c r="E12" s="4" t="s">
        <v>48</v>
      </c>
      <c r="F12" s="4" t="s">
        <v>48</v>
      </c>
      <c r="G12" s="3" t="s">
        <v>48</v>
      </c>
      <c r="H12" s="23"/>
    </row>
    <row r="13" spans="1:8" ht="15" customHeight="1" x14ac:dyDescent="0.25">
      <c r="A13" s="1" t="s">
        <v>5</v>
      </c>
      <c r="B13" s="1" t="s">
        <v>36</v>
      </c>
      <c r="C13" s="5">
        <v>0.02</v>
      </c>
      <c r="D13" s="5">
        <v>0.03</v>
      </c>
      <c r="E13" s="3">
        <v>1.7000000000000001E-2</v>
      </c>
      <c r="F13" s="4" t="s">
        <v>48</v>
      </c>
      <c r="G13" s="3" t="s">
        <v>48</v>
      </c>
      <c r="H13" s="23"/>
    </row>
    <row r="14" spans="1:8" ht="15" customHeight="1" x14ac:dyDescent="0.25">
      <c r="A14" s="1" t="s">
        <v>5</v>
      </c>
      <c r="B14" s="1" t="s">
        <v>6</v>
      </c>
      <c r="C14" s="5">
        <v>6.0000000000000001E-3</v>
      </c>
      <c r="D14" s="3">
        <v>1E-3</v>
      </c>
      <c r="E14" s="3">
        <v>2.7999999999999997E-2</v>
      </c>
      <c r="F14" s="3">
        <v>1.409E-2</v>
      </c>
      <c r="G14" s="3">
        <v>2.1000000000000001E-2</v>
      </c>
      <c r="H14" s="23"/>
    </row>
    <row r="15" spans="1:8" ht="15" customHeight="1" x14ac:dyDescent="0.25">
      <c r="A15" s="1" t="s">
        <v>8</v>
      </c>
      <c r="B15" s="1" t="s">
        <v>31</v>
      </c>
      <c r="C15" s="5">
        <v>0.02</v>
      </c>
      <c r="D15" s="5">
        <v>0.06</v>
      </c>
      <c r="E15" s="3">
        <v>4.4999999999999998E-2</v>
      </c>
      <c r="F15" s="22">
        <v>4.4999999999999998E-2</v>
      </c>
      <c r="G15" s="3">
        <v>4.2000000000000003E-2</v>
      </c>
      <c r="H15" s="23"/>
    </row>
    <row r="16" spans="1:8" ht="15" customHeight="1" x14ac:dyDescent="0.25">
      <c r="A16" s="1" t="s">
        <v>8</v>
      </c>
      <c r="B16" s="1" t="s">
        <v>9</v>
      </c>
      <c r="C16" s="2">
        <v>0.1</v>
      </c>
      <c r="D16" s="2">
        <v>0.1</v>
      </c>
      <c r="E16" s="3">
        <v>0.114</v>
      </c>
      <c r="F16" s="3">
        <v>0.156</v>
      </c>
      <c r="G16" s="3">
        <v>0.17499999999999999</v>
      </c>
      <c r="H16" s="23"/>
    </row>
    <row r="17" spans="1:8" ht="15" customHeight="1" x14ac:dyDescent="0.25">
      <c r="A17" s="1" t="s">
        <v>10</v>
      </c>
      <c r="B17" s="1" t="s">
        <v>11</v>
      </c>
      <c r="C17" s="2">
        <v>0.2</v>
      </c>
      <c r="D17" s="2">
        <v>0.2</v>
      </c>
      <c r="E17" s="3">
        <v>0.23899999999999999</v>
      </c>
      <c r="F17" s="3">
        <v>0.223</v>
      </c>
      <c r="G17" s="3">
        <v>0.27</v>
      </c>
      <c r="H17" s="23"/>
    </row>
    <row r="18" spans="1:8" ht="15" customHeight="1" x14ac:dyDescent="0.25">
      <c r="A18" s="1" t="s">
        <v>12</v>
      </c>
      <c r="B18" s="1" t="s">
        <v>37</v>
      </c>
      <c r="C18" s="2">
        <v>0.2</v>
      </c>
      <c r="D18" s="2">
        <v>0.2</v>
      </c>
      <c r="E18" s="3">
        <v>0.123</v>
      </c>
      <c r="F18" s="3">
        <v>0.114</v>
      </c>
      <c r="G18" s="3">
        <v>0.14199999999999999</v>
      </c>
      <c r="H18" s="23"/>
    </row>
    <row r="19" spans="1:8" ht="15" customHeight="1" x14ac:dyDescent="0.25">
      <c r="A19" s="1" t="s">
        <v>12</v>
      </c>
      <c r="B19" s="1" t="s">
        <v>14</v>
      </c>
      <c r="C19" s="5">
        <v>0.01</v>
      </c>
      <c r="D19" s="4" t="s">
        <v>48</v>
      </c>
      <c r="E19" s="4" t="s">
        <v>48</v>
      </c>
      <c r="F19" s="4" t="s">
        <v>48</v>
      </c>
      <c r="G19" s="3" t="s">
        <v>48</v>
      </c>
      <c r="H19" s="23"/>
    </row>
    <row r="20" spans="1:8" ht="15" customHeight="1" x14ac:dyDescent="0.25">
      <c r="A20" s="1" t="s">
        <v>15</v>
      </c>
      <c r="B20" s="1" t="s">
        <v>16</v>
      </c>
      <c r="C20" s="2">
        <v>0.2</v>
      </c>
      <c r="D20" s="2">
        <v>0.2</v>
      </c>
      <c r="E20" s="3">
        <v>0.153</v>
      </c>
      <c r="F20" s="3">
        <v>0.16300000000000001</v>
      </c>
      <c r="G20" s="3">
        <v>0.26800000000000002</v>
      </c>
      <c r="H20" s="23"/>
    </row>
    <row r="22" spans="1:8" x14ac:dyDescent="0.25">
      <c r="B22" s="7" t="s">
        <v>17</v>
      </c>
      <c r="C22" s="2">
        <v>1.4</v>
      </c>
      <c r="D22" s="2">
        <v>1.3</v>
      </c>
      <c r="E22" s="3">
        <f>SUM(E4:E20)</f>
        <v>1.1990000000000001</v>
      </c>
      <c r="F22" s="3">
        <f>SUM(F4:F20)</f>
        <v>1.3080900000000002</v>
      </c>
      <c r="G22" s="3">
        <f>SUM(G4:G20)</f>
        <v>1.3959999999999999</v>
      </c>
    </row>
    <row r="24" spans="1:8" ht="30" customHeight="1" x14ac:dyDescent="0.25">
      <c r="A24" s="48" t="s">
        <v>89</v>
      </c>
      <c r="B24" s="48"/>
      <c r="C24" s="48"/>
    </row>
    <row r="25" spans="1:8" x14ac:dyDescent="0.25">
      <c r="A25" s="45" t="s">
        <v>1</v>
      </c>
      <c r="B25" s="45" t="s">
        <v>87</v>
      </c>
      <c r="C25" s="31" t="s">
        <v>78</v>
      </c>
    </row>
    <row r="26" spans="1:8" x14ac:dyDescent="0.25">
      <c r="A26" s="45"/>
      <c r="B26" s="45"/>
      <c r="C26" s="29">
        <v>2016</v>
      </c>
    </row>
    <row r="27" spans="1:8" x14ac:dyDescent="0.25">
      <c r="A27" s="1" t="s">
        <v>19</v>
      </c>
      <c r="B27" s="1" t="s">
        <v>53</v>
      </c>
      <c r="C27" s="22">
        <v>1.7999999999999999E-2</v>
      </c>
      <c r="D27" s="38"/>
      <c r="E27" s="38"/>
      <c r="F27" s="38"/>
    </row>
    <row r="28" spans="1:8" x14ac:dyDescent="0.25">
      <c r="A28" s="1" t="s">
        <v>19</v>
      </c>
      <c r="B28" s="1" t="s">
        <v>54</v>
      </c>
      <c r="C28" s="22">
        <v>0.16900000000000001</v>
      </c>
    </row>
    <row r="29" spans="1:8" x14ac:dyDescent="0.25">
      <c r="A29" s="1" t="s">
        <v>19</v>
      </c>
      <c r="B29" s="1" t="s">
        <v>44</v>
      </c>
      <c r="C29" s="22">
        <v>3.0000000000000001E-3</v>
      </c>
    </row>
    <row r="30" spans="1:8" x14ac:dyDescent="0.25">
      <c r="A30" s="1" t="s">
        <v>3</v>
      </c>
      <c r="B30" s="1" t="s">
        <v>55</v>
      </c>
      <c r="C30" s="22">
        <v>8.9999999999999993E-3</v>
      </c>
    </row>
    <row r="31" spans="1:8" x14ac:dyDescent="0.25">
      <c r="A31" s="1" t="s">
        <v>3</v>
      </c>
      <c r="B31" s="1" t="s">
        <v>56</v>
      </c>
      <c r="C31" s="22">
        <v>5.0000000000000001E-3</v>
      </c>
    </row>
    <row r="32" spans="1:8" x14ac:dyDescent="0.25">
      <c r="A32" s="1" t="s">
        <v>3</v>
      </c>
      <c r="B32" s="1" t="s">
        <v>58</v>
      </c>
      <c r="C32" s="22">
        <v>0.04</v>
      </c>
    </row>
    <row r="33" spans="1:10" x14ac:dyDescent="0.25">
      <c r="A33" s="1" t="s">
        <v>3</v>
      </c>
      <c r="B33" s="1" t="s">
        <v>62</v>
      </c>
      <c r="C33" s="22">
        <v>1.2E-2</v>
      </c>
    </row>
    <row r="34" spans="1:10" x14ac:dyDescent="0.25">
      <c r="A34" s="1" t="s">
        <v>3</v>
      </c>
      <c r="B34" s="1" t="s">
        <v>63</v>
      </c>
      <c r="C34" s="22">
        <v>0.222</v>
      </c>
      <c r="D34" s="39"/>
      <c r="E34" s="38"/>
      <c r="F34" s="41"/>
      <c r="G34" s="38"/>
      <c r="H34" s="38"/>
      <c r="I34" s="38"/>
    </row>
    <row r="35" spans="1:10" x14ac:dyDescent="0.25">
      <c r="A35" s="1" t="s">
        <v>5</v>
      </c>
      <c r="B35" s="1" t="s">
        <v>67</v>
      </c>
      <c r="C35" s="22">
        <v>0.01</v>
      </c>
      <c r="D35" s="43"/>
      <c r="E35" s="38"/>
      <c r="F35" s="41"/>
      <c r="G35" s="38"/>
      <c r="H35" s="38"/>
      <c r="I35" s="38"/>
      <c r="J35" s="38"/>
    </row>
    <row r="36" spans="1:10" x14ac:dyDescent="0.25">
      <c r="A36" s="1" t="s">
        <v>5</v>
      </c>
      <c r="B36" s="1" t="s">
        <v>69</v>
      </c>
      <c r="C36" s="22">
        <v>1.0999999999999999E-2</v>
      </c>
    </row>
    <row r="37" spans="1:10" x14ac:dyDescent="0.25">
      <c r="A37" s="1" t="s">
        <v>8</v>
      </c>
      <c r="B37" s="1" t="s">
        <v>81</v>
      </c>
      <c r="C37" s="22">
        <v>4.2000000000000003E-2</v>
      </c>
    </row>
    <row r="38" spans="1:10" x14ac:dyDescent="0.25">
      <c r="A38" s="1" t="s">
        <v>8</v>
      </c>
      <c r="B38" s="1" t="s">
        <v>71</v>
      </c>
      <c r="C38" s="22">
        <v>0.17499999999999999</v>
      </c>
    </row>
    <row r="39" spans="1:10" x14ac:dyDescent="0.25">
      <c r="A39" s="1" t="s">
        <v>10</v>
      </c>
      <c r="B39" s="1" t="s">
        <v>72</v>
      </c>
      <c r="C39" s="22">
        <v>0.255</v>
      </c>
    </row>
    <row r="40" spans="1:10" x14ac:dyDescent="0.25">
      <c r="A40" s="1" t="s">
        <v>10</v>
      </c>
      <c r="B40" s="1" t="s">
        <v>74</v>
      </c>
      <c r="C40" s="22">
        <v>1.4999999999999999E-2</v>
      </c>
    </row>
    <row r="41" spans="1:10" x14ac:dyDescent="0.25">
      <c r="A41" s="1" t="s">
        <v>12</v>
      </c>
      <c r="B41" s="1" t="s">
        <v>76</v>
      </c>
      <c r="C41" s="22">
        <v>0.14199999999999999</v>
      </c>
    </row>
    <row r="42" spans="1:10" x14ac:dyDescent="0.25">
      <c r="A42" s="1" t="s">
        <v>46</v>
      </c>
      <c r="B42" s="1" t="s">
        <v>77</v>
      </c>
      <c r="C42" s="22">
        <v>0.26800000000000002</v>
      </c>
    </row>
    <row r="43" spans="1:10" x14ac:dyDescent="0.25">
      <c r="A43" s="32"/>
      <c r="B43" s="32"/>
      <c r="C43" s="32"/>
      <c r="D43" s="30"/>
    </row>
    <row r="44" spans="1:10" x14ac:dyDescent="0.25">
      <c r="A44" s="32"/>
      <c r="B44" s="7" t="s">
        <v>17</v>
      </c>
      <c r="C44" s="3">
        <f>SUM(C27:C42)</f>
        <v>1.3959999999999999</v>
      </c>
    </row>
  </sheetData>
  <mergeCells count="7">
    <mergeCell ref="A1:G1"/>
    <mergeCell ref="B25:B26"/>
    <mergeCell ref="A25:A26"/>
    <mergeCell ref="A24:C24"/>
    <mergeCell ref="A2:A3"/>
    <mergeCell ref="B2:B3"/>
    <mergeCell ref="C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showGridLines="0" topLeftCell="A7" workbookViewId="0">
      <selection activeCell="E9" sqref="E9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4" width="11.7109375" customWidth="1"/>
  </cols>
  <sheetData>
    <row r="1" spans="1:8" ht="27.75" customHeight="1" x14ac:dyDescent="0.25">
      <c r="A1" s="46" t="s">
        <v>50</v>
      </c>
      <c r="B1" s="46"/>
      <c r="C1" s="46"/>
      <c r="D1" s="46"/>
      <c r="E1" s="46"/>
      <c r="F1" s="46"/>
      <c r="G1" s="46"/>
    </row>
    <row r="2" spans="1:8" x14ac:dyDescent="0.25">
      <c r="A2" s="47" t="s">
        <v>1</v>
      </c>
      <c r="B2" s="47" t="s">
        <v>38</v>
      </c>
      <c r="C2" s="46" t="s">
        <v>45</v>
      </c>
      <c r="D2" s="46"/>
      <c r="E2" s="46"/>
      <c r="F2" s="46"/>
      <c r="G2" s="46"/>
    </row>
    <row r="3" spans="1:8" x14ac:dyDescent="0.25">
      <c r="A3" s="47"/>
      <c r="B3" s="47"/>
      <c r="C3" s="25">
        <v>2012</v>
      </c>
      <c r="D3" s="25">
        <v>2013</v>
      </c>
      <c r="E3" s="25">
        <v>2014</v>
      </c>
      <c r="F3" s="25">
        <v>2015</v>
      </c>
      <c r="G3" s="25">
        <v>2016</v>
      </c>
    </row>
    <row r="4" spans="1:8" x14ac:dyDescent="0.25">
      <c r="A4" s="1" t="s">
        <v>3</v>
      </c>
      <c r="B4" s="1" t="s">
        <v>39</v>
      </c>
      <c r="C4" s="2">
        <v>0.66999999999999993</v>
      </c>
      <c r="D4" s="2">
        <v>0.66999999999999993</v>
      </c>
      <c r="E4" s="3">
        <v>0.65600000000000003</v>
      </c>
      <c r="F4" s="3">
        <v>0.75900000000000001</v>
      </c>
      <c r="G4" s="3">
        <v>1.0680000000000001</v>
      </c>
      <c r="H4" s="23"/>
    </row>
    <row r="5" spans="1:8" x14ac:dyDescent="0.25">
      <c r="A5" s="1" t="s">
        <v>3</v>
      </c>
      <c r="B5" s="1" t="s">
        <v>40</v>
      </c>
      <c r="C5" s="4" t="s">
        <v>48</v>
      </c>
      <c r="D5" s="4" t="s">
        <v>48</v>
      </c>
      <c r="E5" s="8">
        <v>0.2</v>
      </c>
      <c r="F5" s="8">
        <v>0.52400000000000002</v>
      </c>
      <c r="G5" s="3">
        <v>0.64800000000000002</v>
      </c>
      <c r="H5" s="23"/>
    </row>
    <row r="6" spans="1:8" ht="14.45" x14ac:dyDescent="0.3">
      <c r="A6" s="9"/>
      <c r="B6" s="9"/>
      <c r="C6" s="10"/>
      <c r="D6" s="11"/>
      <c r="E6" s="11"/>
      <c r="F6" s="11"/>
    </row>
    <row r="7" spans="1:8" ht="14.45" x14ac:dyDescent="0.3">
      <c r="A7" s="9"/>
      <c r="B7" s="7" t="s">
        <v>17</v>
      </c>
      <c r="C7" s="2">
        <v>0.7</v>
      </c>
      <c r="D7" s="2">
        <v>0.7</v>
      </c>
      <c r="E7" s="3">
        <f>SUM(E4:E5)</f>
        <v>0.85600000000000009</v>
      </c>
      <c r="F7" s="3">
        <f>SUM(F4:F5)</f>
        <v>1.2829999999999999</v>
      </c>
      <c r="G7" s="3">
        <f>SUM(G4:G5)</f>
        <v>1.7160000000000002</v>
      </c>
    </row>
    <row r="9" spans="1:8" ht="30" customHeight="1" x14ac:dyDescent="0.25">
      <c r="A9" s="48" t="s">
        <v>90</v>
      </c>
      <c r="B9" s="48"/>
      <c r="C9" s="48"/>
    </row>
    <row r="10" spans="1:8" x14ac:dyDescent="0.25">
      <c r="A10" s="47" t="s">
        <v>1</v>
      </c>
      <c r="B10" s="47" t="s">
        <v>87</v>
      </c>
      <c r="C10" s="31" t="str">
        <f>+C2</f>
        <v>Caudal (m3/s)</v>
      </c>
    </row>
    <row r="11" spans="1:8" x14ac:dyDescent="0.25">
      <c r="A11" s="47"/>
      <c r="B11" s="47"/>
      <c r="C11" s="33">
        <v>2016</v>
      </c>
    </row>
    <row r="12" spans="1:8" x14ac:dyDescent="0.25">
      <c r="A12" s="1" t="s">
        <v>3</v>
      </c>
      <c r="B12" s="1" t="s">
        <v>59</v>
      </c>
      <c r="C12" s="3">
        <v>0.88</v>
      </c>
    </row>
    <row r="13" spans="1:8" x14ac:dyDescent="0.25">
      <c r="A13" s="1" t="s">
        <v>3</v>
      </c>
      <c r="B13" s="1" t="s">
        <v>82</v>
      </c>
      <c r="C13" s="3">
        <v>0.188</v>
      </c>
    </row>
    <row r="14" spans="1:8" x14ac:dyDescent="0.25">
      <c r="A14" s="1" t="s">
        <v>3</v>
      </c>
      <c r="B14" s="1" t="s">
        <v>80</v>
      </c>
      <c r="C14" s="3">
        <v>0.64800000000000002</v>
      </c>
    </row>
    <row r="15" spans="1:8" ht="14.45" x14ac:dyDescent="0.3">
      <c r="B15" s="34"/>
      <c r="C15" s="34"/>
      <c r="D15" s="35"/>
    </row>
    <row r="16" spans="1:8" x14ac:dyDescent="0.25">
      <c r="B16" s="28" t="s">
        <v>17</v>
      </c>
      <c r="C16" s="8">
        <f>SUM(C12:C14)</f>
        <v>1.7160000000000002</v>
      </c>
    </row>
  </sheetData>
  <mergeCells count="7">
    <mergeCell ref="A1:G1"/>
    <mergeCell ref="A10:A11"/>
    <mergeCell ref="B10:B11"/>
    <mergeCell ref="A9:C9"/>
    <mergeCell ref="A2:A3"/>
    <mergeCell ref="B2:B3"/>
    <mergeCell ref="C2:G2"/>
  </mergeCells>
  <dataValidations disablePrompts="1" count="1">
    <dataValidation type="list" allowBlank="1" showInputMessage="1" showErrorMessage="1" sqref="B15" xr:uid="{00000000-0002-0000-03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E7:G7 C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showGridLines="0" workbookViewId="0">
      <selection activeCell="H5" sqref="H5"/>
    </sheetView>
  </sheetViews>
  <sheetFormatPr baseColWidth="10" defaultColWidth="11.5703125" defaultRowHeight="15" x14ac:dyDescent="0.25"/>
  <cols>
    <col min="1" max="1" width="30.7109375" customWidth="1"/>
    <col min="2" max="2" width="20.7109375" customWidth="1"/>
    <col min="3" max="3" width="11.7109375" customWidth="1"/>
    <col min="4" max="4" width="13.140625" customWidth="1"/>
  </cols>
  <sheetData>
    <row r="1" spans="1:8" ht="24.75" customHeight="1" x14ac:dyDescent="0.25">
      <c r="A1" s="46" t="s">
        <v>51</v>
      </c>
      <c r="B1" s="46"/>
      <c r="C1" s="46"/>
      <c r="D1" s="46"/>
      <c r="E1" s="46"/>
      <c r="F1" s="46"/>
      <c r="G1" s="46"/>
    </row>
    <row r="2" spans="1:8" x14ac:dyDescent="0.25">
      <c r="A2" s="47" t="s">
        <v>1</v>
      </c>
      <c r="B2" s="47" t="s">
        <v>38</v>
      </c>
      <c r="C2" s="46" t="s">
        <v>45</v>
      </c>
      <c r="D2" s="46"/>
      <c r="E2" s="46"/>
      <c r="F2" s="46"/>
      <c r="G2" s="46"/>
    </row>
    <row r="3" spans="1:8" x14ac:dyDescent="0.25">
      <c r="A3" s="47"/>
      <c r="B3" s="47"/>
      <c r="C3" s="25">
        <v>2012</v>
      </c>
      <c r="D3" s="25">
        <v>2013</v>
      </c>
      <c r="E3" s="25">
        <v>2014</v>
      </c>
      <c r="F3" s="25">
        <v>2015</v>
      </c>
      <c r="G3" s="25">
        <v>2016</v>
      </c>
    </row>
    <row r="4" spans="1:8" x14ac:dyDescent="0.25">
      <c r="A4" s="1" t="s">
        <v>3</v>
      </c>
      <c r="B4" s="1" t="s">
        <v>41</v>
      </c>
      <c r="C4" s="2">
        <v>0.3</v>
      </c>
      <c r="D4" s="2">
        <v>0.3</v>
      </c>
      <c r="E4" s="3">
        <v>0.32400000000000001</v>
      </c>
      <c r="F4" s="3">
        <v>0.31900000000000001</v>
      </c>
      <c r="G4" s="3">
        <v>0.371</v>
      </c>
      <c r="H4" s="23"/>
    </row>
    <row r="5" spans="1:8" x14ac:dyDescent="0.25">
      <c r="A5" s="1" t="s">
        <v>3</v>
      </c>
      <c r="B5" s="1" t="s">
        <v>40</v>
      </c>
      <c r="C5" s="2" t="s">
        <v>48</v>
      </c>
      <c r="D5" s="2" t="s">
        <v>48</v>
      </c>
      <c r="E5" s="3" t="s">
        <v>48</v>
      </c>
      <c r="F5" s="8">
        <v>0.1</v>
      </c>
      <c r="G5" s="3">
        <v>7.0000000000000007E-2</v>
      </c>
      <c r="H5" s="23"/>
    </row>
    <row r="6" spans="1:8" x14ac:dyDescent="0.25">
      <c r="A6" s="1" t="s">
        <v>5</v>
      </c>
      <c r="B6" s="1" t="s">
        <v>52</v>
      </c>
      <c r="C6" s="4" t="s">
        <v>48</v>
      </c>
      <c r="D6" s="2">
        <v>0.2</v>
      </c>
      <c r="E6" s="3">
        <v>0.37</v>
      </c>
      <c r="F6" s="3">
        <v>0.42899999999999999</v>
      </c>
      <c r="G6" s="3">
        <v>0.38200000000000001</v>
      </c>
      <c r="H6" s="23"/>
    </row>
    <row r="7" spans="1:8" x14ac:dyDescent="0.25">
      <c r="A7" s="1" t="s">
        <v>5</v>
      </c>
      <c r="B7" s="1" t="s">
        <v>42</v>
      </c>
      <c r="C7" s="4" t="s">
        <v>48</v>
      </c>
      <c r="D7" s="4" t="s">
        <v>48</v>
      </c>
      <c r="E7" s="3">
        <v>3.4000000000000002E-2</v>
      </c>
      <c r="F7" s="4" t="s">
        <v>48</v>
      </c>
      <c r="G7" s="3" t="s">
        <v>48</v>
      </c>
      <c r="H7" s="23"/>
    </row>
    <row r="8" spans="1:8" ht="14.45" x14ac:dyDescent="0.3">
      <c r="A8" s="12"/>
      <c r="B8" s="12"/>
      <c r="C8" s="13"/>
      <c r="D8" s="14"/>
      <c r="E8" s="14"/>
      <c r="F8" s="14"/>
    </row>
    <row r="9" spans="1:8" ht="14.45" x14ac:dyDescent="0.3">
      <c r="A9" s="12"/>
      <c r="B9" s="7" t="s">
        <v>17</v>
      </c>
      <c r="C9" s="2">
        <v>0.3</v>
      </c>
      <c r="D9" s="2">
        <v>0.5</v>
      </c>
      <c r="E9" s="3">
        <f>SUM(E4:E7)</f>
        <v>0.72799999999999998</v>
      </c>
      <c r="F9" s="3">
        <f>SUM(F4:F7)</f>
        <v>0.84800000000000009</v>
      </c>
      <c r="G9" s="3">
        <f>SUM(G4:G7)</f>
        <v>0.82299999999999995</v>
      </c>
    </row>
    <row r="11" spans="1:8" ht="30" customHeight="1" x14ac:dyDescent="0.25">
      <c r="A11" s="48" t="s">
        <v>91</v>
      </c>
      <c r="B11" s="48"/>
      <c r="C11" s="48"/>
      <c r="G11" s="23">
        <f>G9+'Agua Mar No Desalada'!G7</f>
        <v>2.5390000000000001</v>
      </c>
    </row>
    <row r="12" spans="1:8" x14ac:dyDescent="0.25">
      <c r="A12" s="47" t="s">
        <v>1</v>
      </c>
      <c r="B12" s="47" t="s">
        <v>87</v>
      </c>
      <c r="C12" s="31" t="s">
        <v>78</v>
      </c>
    </row>
    <row r="13" spans="1:8" x14ac:dyDescent="0.25">
      <c r="A13" s="47"/>
      <c r="B13" s="47"/>
      <c r="C13" s="33">
        <v>2016</v>
      </c>
    </row>
    <row r="14" spans="1:8" x14ac:dyDescent="0.25">
      <c r="A14" s="1" t="s">
        <v>3</v>
      </c>
      <c r="B14" s="1" t="s">
        <v>63</v>
      </c>
      <c r="C14" s="3">
        <v>0.371</v>
      </c>
      <c r="D14" s="40"/>
      <c r="E14" s="38"/>
      <c r="F14" s="38"/>
      <c r="G14" s="38"/>
      <c r="H14" s="38"/>
    </row>
    <row r="15" spans="1:8" x14ac:dyDescent="0.25">
      <c r="A15" s="1" t="s">
        <v>3</v>
      </c>
      <c r="B15" s="1" t="s">
        <v>80</v>
      </c>
      <c r="C15" s="3">
        <v>7.0000000000000007E-2</v>
      </c>
    </row>
    <row r="16" spans="1:8" x14ac:dyDescent="0.25">
      <c r="A16" s="1" t="s">
        <v>5</v>
      </c>
      <c r="B16" s="1" t="s">
        <v>68</v>
      </c>
      <c r="C16" s="3">
        <v>0.30499999999999999</v>
      </c>
    </row>
    <row r="17" spans="1:4" x14ac:dyDescent="0.25">
      <c r="A17" s="1" t="s">
        <v>5</v>
      </c>
      <c r="B17" s="1" t="s">
        <v>67</v>
      </c>
      <c r="C17" s="3">
        <v>7.6999999999999999E-2</v>
      </c>
    </row>
    <row r="18" spans="1:4" ht="14.45" x14ac:dyDescent="0.3">
      <c r="A18" s="34"/>
      <c r="B18" s="34"/>
      <c r="C18" s="34"/>
      <c r="D18" s="36"/>
    </row>
    <row r="19" spans="1:4" x14ac:dyDescent="0.25">
      <c r="B19" s="7" t="s">
        <v>17</v>
      </c>
      <c r="C19" s="3">
        <f>SUM(C14:C17)</f>
        <v>0.82299999999999995</v>
      </c>
    </row>
  </sheetData>
  <mergeCells count="7">
    <mergeCell ref="A1:G1"/>
    <mergeCell ref="A12:A13"/>
    <mergeCell ref="B12:B13"/>
    <mergeCell ref="A11:C11"/>
    <mergeCell ref="A2:A3"/>
    <mergeCell ref="B2:B3"/>
    <mergeCell ref="C2:G2"/>
  </mergeCells>
  <dataValidations count="1">
    <dataValidation type="list" allowBlank="1" showInputMessage="1" showErrorMessage="1" sqref="B18" xr:uid="{00000000-0002-0000-04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C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showGridLines="0" topLeftCell="A13" workbookViewId="0">
      <selection activeCell="D13" sqref="D13"/>
    </sheetView>
  </sheetViews>
  <sheetFormatPr baseColWidth="10" defaultColWidth="11.5703125" defaultRowHeight="15" x14ac:dyDescent="0.25"/>
  <cols>
    <col min="1" max="1" width="30.7109375" customWidth="1"/>
    <col min="2" max="6" width="15.7109375" customWidth="1"/>
  </cols>
  <sheetData>
    <row r="1" spans="1:7" ht="27" customHeight="1" x14ac:dyDescent="0.25">
      <c r="A1" s="44" t="s">
        <v>43</v>
      </c>
      <c r="B1" s="44"/>
      <c r="C1" s="44"/>
      <c r="D1" s="44"/>
      <c r="E1" s="44"/>
      <c r="F1" s="44"/>
    </row>
    <row r="2" spans="1:7" x14ac:dyDescent="0.25">
      <c r="A2" s="45" t="s">
        <v>1</v>
      </c>
      <c r="B2" s="44" t="s">
        <v>45</v>
      </c>
      <c r="C2" s="44"/>
      <c r="D2" s="44"/>
      <c r="E2" s="44"/>
      <c r="F2" s="44"/>
    </row>
    <row r="3" spans="1:7" x14ac:dyDescent="0.25">
      <c r="A3" s="45"/>
      <c r="B3" s="24">
        <v>2012</v>
      </c>
      <c r="C3" s="24">
        <v>2013</v>
      </c>
      <c r="D3" s="24">
        <v>2014</v>
      </c>
      <c r="E3" s="24">
        <v>2015</v>
      </c>
      <c r="F3" s="24">
        <v>2016</v>
      </c>
    </row>
    <row r="4" spans="1:7" x14ac:dyDescent="0.25">
      <c r="A4" s="16" t="s">
        <v>19</v>
      </c>
      <c r="B4" s="20">
        <v>0.09</v>
      </c>
      <c r="C4" s="20">
        <v>0.09</v>
      </c>
      <c r="D4" s="18">
        <v>8.4000000000000005E-2</v>
      </c>
      <c r="E4" s="18">
        <v>8.4000000000000005E-2</v>
      </c>
      <c r="F4" s="18">
        <v>8.5000000000000006E-2</v>
      </c>
      <c r="G4" s="23"/>
    </row>
    <row r="5" spans="1:7" x14ac:dyDescent="0.25">
      <c r="A5" s="16" t="s">
        <v>3</v>
      </c>
      <c r="B5" s="17">
        <v>0.4</v>
      </c>
      <c r="C5" s="17">
        <v>0.4</v>
      </c>
      <c r="D5" s="18">
        <v>0.56999999999999995</v>
      </c>
      <c r="E5" s="18">
        <v>0.40948000000000001</v>
      </c>
      <c r="F5" s="18">
        <v>0.55600000000000005</v>
      </c>
      <c r="G5" s="23"/>
    </row>
    <row r="6" spans="1:7" x14ac:dyDescent="0.25">
      <c r="A6" s="16" t="s">
        <v>5</v>
      </c>
      <c r="B6" s="20">
        <v>0.01</v>
      </c>
      <c r="C6" s="17">
        <v>0.1</v>
      </c>
      <c r="D6" s="18">
        <v>0.127</v>
      </c>
      <c r="E6" s="18">
        <v>0.10199999999999999</v>
      </c>
      <c r="F6" s="18">
        <v>0.16800000000000001</v>
      </c>
      <c r="G6" s="23"/>
    </row>
    <row r="7" spans="1:7" x14ac:dyDescent="0.25">
      <c r="A7" s="16" t="s">
        <v>8</v>
      </c>
      <c r="B7" s="21">
        <v>2.0000000000000001E-4</v>
      </c>
      <c r="C7" s="21">
        <v>2.0000000000000001E-4</v>
      </c>
      <c r="D7" s="21">
        <v>2.0000000000000001E-4</v>
      </c>
      <c r="E7" s="18" t="s">
        <v>48</v>
      </c>
      <c r="F7" s="18" t="s">
        <v>48</v>
      </c>
      <c r="G7" s="23"/>
    </row>
    <row r="8" spans="1:7" x14ac:dyDescent="0.25">
      <c r="A8" s="16" t="s">
        <v>10</v>
      </c>
      <c r="B8" s="20">
        <v>0.01</v>
      </c>
      <c r="C8" s="20">
        <v>0.01</v>
      </c>
      <c r="D8" s="18">
        <v>1.2999999999999999E-2</v>
      </c>
      <c r="E8" s="18">
        <v>1.4E-2</v>
      </c>
      <c r="F8" s="18">
        <v>1.0999999999999999E-2</v>
      </c>
      <c r="G8" s="23"/>
    </row>
    <row r="9" spans="1:7" x14ac:dyDescent="0.25">
      <c r="A9" s="16" t="s">
        <v>12</v>
      </c>
      <c r="B9" s="19" t="s">
        <v>48</v>
      </c>
      <c r="C9" s="19" t="s">
        <v>48</v>
      </c>
      <c r="D9" s="18">
        <v>1.2E-2</v>
      </c>
      <c r="E9" s="18">
        <v>3.2000000000000001E-2</v>
      </c>
      <c r="F9" s="18">
        <v>7.3999999999999996E-2</v>
      </c>
      <c r="G9" s="23"/>
    </row>
    <row r="10" spans="1:7" ht="14.45" x14ac:dyDescent="0.3">
      <c r="A10" s="14"/>
      <c r="B10" s="14"/>
      <c r="C10" s="14"/>
      <c r="D10" s="14"/>
      <c r="E10" s="14"/>
    </row>
    <row r="11" spans="1:7" ht="14.45" x14ac:dyDescent="0.3">
      <c r="A11" s="7" t="s">
        <v>17</v>
      </c>
      <c r="B11" s="2">
        <v>0.5</v>
      </c>
      <c r="C11" s="2">
        <v>0.6</v>
      </c>
      <c r="D11" s="3">
        <v>0.80619999999999992</v>
      </c>
      <c r="E11" s="3">
        <f>SUM(E4:E9)</f>
        <v>0.64148000000000005</v>
      </c>
      <c r="F11" s="3">
        <f>SUM(F4:F9)</f>
        <v>0.89400000000000002</v>
      </c>
    </row>
    <row r="13" spans="1:7" ht="30" customHeight="1" x14ac:dyDescent="0.25">
      <c r="A13" s="48" t="s">
        <v>85</v>
      </c>
      <c r="B13" s="48"/>
      <c r="C13" s="48"/>
    </row>
    <row r="14" spans="1:7" x14ac:dyDescent="0.25">
      <c r="A14" s="47" t="s">
        <v>1</v>
      </c>
      <c r="B14" s="47" t="s">
        <v>79</v>
      </c>
      <c r="C14" s="33" t="s">
        <v>78</v>
      </c>
    </row>
    <row r="15" spans="1:7" x14ac:dyDescent="0.25">
      <c r="A15" s="47"/>
      <c r="B15" s="47"/>
      <c r="C15" s="29">
        <v>2016</v>
      </c>
    </row>
    <row r="16" spans="1:7" ht="22.5" x14ac:dyDescent="0.25">
      <c r="A16" s="1" t="s">
        <v>19</v>
      </c>
      <c r="B16" s="1" t="s">
        <v>54</v>
      </c>
      <c r="C16" s="22">
        <v>8.5000000000000006E-2</v>
      </c>
    </row>
    <row r="17" spans="1:9" ht="15" customHeight="1" x14ac:dyDescent="0.25">
      <c r="A17" s="1" t="s">
        <v>3</v>
      </c>
      <c r="B17" s="1" t="s">
        <v>56</v>
      </c>
      <c r="C17" s="22">
        <v>2.1999999999999999E-2</v>
      </c>
    </row>
    <row r="18" spans="1:9" ht="15" customHeight="1" x14ac:dyDescent="0.25">
      <c r="A18" s="1" t="s">
        <v>3</v>
      </c>
      <c r="B18" s="1" t="s">
        <v>58</v>
      </c>
      <c r="C18" s="22">
        <v>0.14499999999999999</v>
      </c>
    </row>
    <row r="19" spans="1:9" ht="15" customHeight="1" x14ac:dyDescent="0.25">
      <c r="A19" s="1" t="s">
        <v>3</v>
      </c>
      <c r="B19" s="1" t="s">
        <v>61</v>
      </c>
      <c r="C19" s="22">
        <v>2.1000000000000001E-2</v>
      </c>
    </row>
    <row r="20" spans="1:9" ht="15" customHeight="1" x14ac:dyDescent="0.25">
      <c r="A20" s="1" t="s">
        <v>3</v>
      </c>
      <c r="B20" s="1" t="s">
        <v>83</v>
      </c>
      <c r="C20" s="22">
        <v>0.20399999999999999</v>
      </c>
      <c r="D20" s="38"/>
      <c r="E20" s="38"/>
      <c r="F20" s="38"/>
      <c r="G20" s="38"/>
      <c r="H20" s="38"/>
      <c r="I20" s="38"/>
    </row>
    <row r="21" spans="1:9" ht="15" customHeight="1" x14ac:dyDescent="0.25">
      <c r="A21" s="1" t="s">
        <v>3</v>
      </c>
      <c r="B21" s="1" t="s">
        <v>80</v>
      </c>
      <c r="C21" s="22">
        <v>0.03</v>
      </c>
    </row>
    <row r="22" spans="1:9" ht="15" customHeight="1" x14ac:dyDescent="0.25">
      <c r="A22" s="1" t="s">
        <v>3</v>
      </c>
      <c r="B22" s="1" t="s">
        <v>84</v>
      </c>
      <c r="C22" s="22">
        <v>4.4999999999999998E-2</v>
      </c>
    </row>
    <row r="23" spans="1:9" ht="15" customHeight="1" x14ac:dyDescent="0.25">
      <c r="A23" s="1" t="s">
        <v>3</v>
      </c>
      <c r="B23" s="1" t="s">
        <v>64</v>
      </c>
      <c r="C23" s="22">
        <v>8.8999999999999996E-2</v>
      </c>
    </row>
    <row r="24" spans="1:9" ht="15" customHeight="1" x14ac:dyDescent="0.25">
      <c r="A24" s="16" t="s">
        <v>5</v>
      </c>
      <c r="B24" s="1" t="s">
        <v>68</v>
      </c>
      <c r="C24" s="22">
        <v>0.16800000000000001</v>
      </c>
    </row>
    <row r="25" spans="1:9" ht="15" customHeight="1" x14ac:dyDescent="0.25">
      <c r="A25" s="1" t="s">
        <v>10</v>
      </c>
      <c r="B25" s="1" t="s">
        <v>73</v>
      </c>
      <c r="C25" s="22">
        <v>1.0999999999999999E-2</v>
      </c>
    </row>
    <row r="26" spans="1:9" ht="15" customHeight="1" x14ac:dyDescent="0.25">
      <c r="A26" s="1" t="s">
        <v>12</v>
      </c>
      <c r="B26" s="1" t="s">
        <v>76</v>
      </c>
      <c r="C26" s="22">
        <v>7.3999999999999996E-2</v>
      </c>
    </row>
    <row r="27" spans="1:9" ht="15" customHeight="1" x14ac:dyDescent="0.25">
      <c r="A27" s="35"/>
      <c r="B27" s="35"/>
      <c r="C27" s="37"/>
    </row>
    <row r="28" spans="1:9" ht="15" customHeight="1" x14ac:dyDescent="0.25">
      <c r="A28" s="35"/>
      <c r="B28" s="7" t="s">
        <v>17</v>
      </c>
      <c r="C28" s="3">
        <f>SUM(C16:C26)</f>
        <v>0.89400000000000002</v>
      </c>
    </row>
    <row r="29" spans="1:9" ht="15" customHeight="1" x14ac:dyDescent="0.25"/>
  </sheetData>
  <mergeCells count="6">
    <mergeCell ref="A1:F1"/>
    <mergeCell ref="A13:C13"/>
    <mergeCell ref="A14:A15"/>
    <mergeCell ref="B14:B15"/>
    <mergeCell ref="A2:A3"/>
    <mergeCell ref="B2:F2"/>
  </mergeCells>
  <pageMargins left="0.7" right="0.7" top="0.75" bottom="0.75" header="0.3" footer="0.3"/>
  <pageSetup orientation="portrait" r:id="rId1"/>
  <ignoredErrors>
    <ignoredError sqref="C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Mina</vt:lpstr>
      <vt:lpstr>Agua Mar No Desalada</vt:lpstr>
      <vt:lpstr>Agua Mar Desalada</vt:lpstr>
      <vt:lpstr>Aguas Terceros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Cisternas</dc:creator>
  <cp:lastModifiedBy>alejandra fernandez</cp:lastModifiedBy>
  <dcterms:created xsi:type="dcterms:W3CDTF">2015-08-26T15:00:08Z</dcterms:created>
  <dcterms:modified xsi:type="dcterms:W3CDTF">2018-01-05T21:40:44Z</dcterms:modified>
</cp:coreProperties>
</file>